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36" yWindow="-360" windowWidth="28800" windowHeight="14136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Лист1!$C$43</definedName>
    <definedName name="_xlnm.Print_Titles" localSheetId="0">Лист1!$5:$5</definedName>
    <definedName name="_xlnm.Print_Area" localSheetId="0">Лист1!$A$1:$G$45</definedName>
  </definedNames>
  <calcPr calcId="162913"/>
</workbook>
</file>

<file path=xl/calcChain.xml><?xml version="1.0" encoding="utf-8"?>
<calcChain xmlns="http://schemas.openxmlformats.org/spreadsheetml/2006/main">
  <c r="D44" i="1" l="1"/>
  <c r="E7" i="1"/>
  <c r="E21" i="1" l="1"/>
  <c r="E36" i="1"/>
  <c r="E35" i="1"/>
  <c r="E34" i="1"/>
  <c r="E9" i="1"/>
  <c r="E8" i="1"/>
  <c r="E10" i="1"/>
  <c r="D16" i="1" l="1"/>
  <c r="D45" i="1" s="1"/>
  <c r="F11" i="1" l="1"/>
  <c r="F15" i="1"/>
  <c r="F12" i="1"/>
  <c r="F13" i="1"/>
  <c r="F10" i="1"/>
  <c r="F9" i="1"/>
  <c r="F14" i="1"/>
  <c r="F8" i="1"/>
  <c r="C16" i="1"/>
  <c r="E37" i="1" l="1"/>
  <c r="E24" i="1"/>
  <c r="C44" i="1" l="1"/>
  <c r="E19" i="1" l="1"/>
  <c r="E20" i="1"/>
  <c r="E22" i="1"/>
  <c r="E23" i="1"/>
  <c r="E26" i="1"/>
  <c r="E27" i="1"/>
  <c r="E28" i="1"/>
  <c r="E29" i="1"/>
  <c r="E30" i="1"/>
  <c r="E31" i="1"/>
  <c r="E32" i="1"/>
  <c r="E33" i="1"/>
  <c r="E38" i="1"/>
  <c r="E39" i="1"/>
  <c r="E41" i="1"/>
  <c r="E42" i="1"/>
  <c r="E43" i="1"/>
  <c r="C45" i="1"/>
  <c r="E11" i="1"/>
  <c r="E13" i="1"/>
  <c r="E14" i="1"/>
  <c r="E15" i="1"/>
  <c r="F7" i="1" l="1"/>
  <c r="E44" i="1"/>
  <c r="E16" i="1"/>
  <c r="F24" i="1" l="1"/>
  <c r="F37" i="1"/>
  <c r="E45" i="1"/>
  <c r="F16" i="1"/>
  <c r="F20" i="1"/>
  <c r="F27" i="1"/>
  <c r="F31" i="1"/>
  <c r="F34" i="1"/>
  <c r="F38" i="1"/>
  <c r="F42" i="1"/>
  <c r="F18" i="1"/>
  <c r="F22" i="1"/>
  <c r="F29" i="1"/>
  <c r="F36" i="1"/>
  <c r="F44" i="1"/>
  <c r="F19" i="1"/>
  <c r="F26" i="1"/>
  <c r="F33" i="1"/>
  <c r="F41" i="1"/>
  <c r="F21" i="1"/>
  <c r="F28" i="1"/>
  <c r="F32" i="1"/>
  <c r="F35" i="1"/>
  <c r="F39" i="1"/>
  <c r="F43" i="1"/>
  <c r="F25" i="1"/>
  <c r="F40" i="1"/>
  <c r="F23" i="1"/>
  <c r="F30" i="1"/>
  <c r="F45" i="1"/>
</calcChain>
</file>

<file path=xl/sharedStrings.xml><?xml version="1.0" encoding="utf-8"?>
<sst xmlns="http://schemas.openxmlformats.org/spreadsheetml/2006/main" count="84" uniqueCount="73">
  <si>
    <t>№</t>
  </si>
  <si>
    <t>Федеральная служба государственной регистрации, кадастра и картографии</t>
  </si>
  <si>
    <t>Федеральная служба по надзору в сфере природопользования</t>
  </si>
  <si>
    <t>Федеральная служба по надзору в сфере транспорта</t>
  </si>
  <si>
    <t>Министерство юстиции Российской Федерации</t>
  </si>
  <si>
    <t>Федеральная служба по надзору в сфере связи, информационных технологий и массовых коммуникаций</t>
  </si>
  <si>
    <t>Итого</t>
  </si>
  <si>
    <t>Органы государственной власти Брянской области</t>
  </si>
  <si>
    <t>Управление имущественных отношений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</si>
  <si>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</si>
  <si>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Всего</t>
  </si>
  <si>
    <t>Федеральная служба войск национальной гвардии Российской Федерации</t>
  </si>
  <si>
    <t>Департамент топливно-энергетического комплекса и жилищно-коммунального хозяйства Брянской области</t>
  </si>
  <si>
    <t>Контрольно-счетная палата Брянской области</t>
  </si>
  <si>
    <t>Управление мировой юстиции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</si>
  <si>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</si>
  <si>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</si>
  <si>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</si>
  <si>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Управление государственной службы по труду и занятости населения Брянской области</t>
  </si>
  <si>
    <t>Федеральная налоговая служба</t>
  </si>
  <si>
    <t>Министерство обороны Российской Федерации</t>
  </si>
  <si>
    <t>Брянская областная Дума</t>
  </si>
  <si>
    <t>Администрация Губернатора Брянской области и Правительства Брянской области</t>
  </si>
  <si>
    <t>Департамент финансов Брянской области</t>
  </si>
  <si>
    <t>Департамент экономического развития Брянской области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</si>
  <si>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</si>
  <si>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</si>
  <si>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</si>
  <si>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</si>
  <si>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Департамент сельского хозяйства Брянской области</t>
  </si>
  <si>
    <t>Департамент строительства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</si>
  <si>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</si>
  <si>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</si>
  <si>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</si>
  <si>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</si>
  <si>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Приложение 2</t>
  </si>
  <si>
    <t>Удельный вес в общем объеме доходов, 
%</t>
  </si>
  <si>
    <t>Органы государственной власти Российской Федерации</t>
  </si>
  <si>
    <t>Министерство внутренних дел Российской Федерации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</si>
  <si>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</si>
  <si>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</si>
  <si>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</si>
  <si>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</si>
  <si>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</si>
  <si>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</si>
  <si>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</si>
  <si>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</si>
  <si>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</si>
  <si>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</si>
  <si>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</si>
  <si>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</si>
  <si>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</si>
  <si>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</si>
  <si>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</si>
  <si>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</si>
  <si>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</si>
  <si>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</si>
  <si>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</si>
  <si>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</si>
  <si>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</si>
  <si>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</si>
  <si>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</si>
  <si>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25.</t>
  </si>
  <si>
    <t>Государственная инспекция по надзору за техническим состоянием самоходных машин и других видов техники, аттракционов Брянской области</t>
  </si>
  <si>
    <t>Наименование</t>
  </si>
  <si>
    <t>24.</t>
  </si>
  <si>
    <t>Департамент физической культуры и спорта Брянской области</t>
  </si>
  <si>
    <t>Кассовое исполнение за 1 полугодие 2023 года,
тыс. рублей</t>
  </si>
  <si>
    <t>Темп роста 
к 1 полугодию 2022 года, %</t>
  </si>
  <si>
    <t>% исполне-ния</t>
  </si>
  <si>
    <t>Департамент социальной политики и занятости населения Брянской области</t>
  </si>
  <si>
    <t xml:space="preserve">Анализ администрирования налоговых и неналоговых доходов областного бюджета 
администраторами доходов за первое полугодие 2023 года </t>
  </si>
  <si>
    <t>Прогноз доходов 
на 2023 год,
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</si>
</sst>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4" fillId="2" borderId="1">
      <alignment horizontal="right" vertical="top" shrinkToFit="1"/>
    </xf>
    <xf numFmtId="49" fontId="4" fillId="0" borderId="1">
      <alignment horizontal="left" vertical="top" wrapText="1"/>
    </xf>
    <xf numFmtId="4" fontId="7" fillId="2" borderId="1">
      <alignment horizontal="right" vertical="top" shrinkToFit="1"/>
    </xf>
    <xf numFmtId="4" fontId="8" fillId="3" borderId="1">
      <alignment horizontal="right" vertical="top" shrinkToFit="1"/>
    </xf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Protection="1">
      <alignment horizontal="left" vertical="top" wrapText="1"/>
      <protection locked="0"/>
    </xf>
    <xf numFmtId="165" fontId="5" fillId="0" borderId="2" xfId="3" applyNumberFormat="1" applyFont="1" applyFill="1" applyBorder="1" applyAlignment="1" applyProtection="1">
      <alignment horizontal="center" vertical="center" shrinkToFit="1"/>
    </xf>
    <xf numFmtId="0" fontId="5" fillId="0" borderId="2" xfId="4" quotePrefix="1" applyNumberFormat="1" applyFont="1" applyFill="1" applyBorder="1" applyAlignment="1" applyProtection="1">
      <alignment horizontal="left" vertical="top" wrapText="1"/>
    </xf>
    <xf numFmtId="49" fontId="5" fillId="0" borderId="2" xfId="2" applyNumberFormat="1" applyFont="1" applyFill="1" applyBorder="1" applyProtection="1">
      <alignment horizontal="left" vertical="top" wrapText="1"/>
    </xf>
    <xf numFmtId="0" fontId="5" fillId="0" borderId="2" xfId="2" quotePrefix="1" applyNumberFormat="1" applyFont="1" applyFill="1" applyBorder="1" applyProtection="1">
      <alignment horizontal="left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0" fillId="0" borderId="0" xfId="0" applyNumberFormat="1"/>
    <xf numFmtId="0" fontId="5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6" fillId="0" borderId="2" xfId="0" applyFont="1" applyBorder="1"/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</cellXfs>
  <cellStyles count="5">
    <cellStyle name="xl34" xfId="4"/>
    <cellStyle name="xl36" xfId="3"/>
    <cellStyle name="xl38" xfId="2"/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120" zoomScaleNormal="120" zoomScaleSheetLayoutView="100" workbookViewId="0">
      <selection activeCell="E10" sqref="E10"/>
    </sheetView>
  </sheetViews>
  <sheetFormatPr defaultRowHeight="14.4" x14ac:dyDescent="0.3"/>
  <cols>
    <col min="1" max="1" width="3.33203125" bestFit="1" customWidth="1"/>
    <col min="2" max="2" width="40.6640625" customWidth="1"/>
    <col min="3" max="3" width="13.33203125" customWidth="1"/>
    <col min="4" max="4" width="13.44140625" customWidth="1"/>
    <col min="5" max="5" width="9.88671875" customWidth="1"/>
    <col min="6" max="6" width="11" customWidth="1"/>
    <col min="7" max="7" width="12.5546875" customWidth="1"/>
    <col min="9" max="9" width="10.33203125" bestFit="1" customWidth="1"/>
  </cols>
  <sheetData>
    <row r="1" spans="1:7" ht="15.6" x14ac:dyDescent="0.3">
      <c r="G1" s="2" t="s">
        <v>35</v>
      </c>
    </row>
    <row r="2" spans="1:7" ht="9.75" customHeight="1" x14ac:dyDescent="0.25">
      <c r="A2" s="1"/>
    </row>
    <row r="3" spans="1:7" ht="35.25" customHeight="1" x14ac:dyDescent="0.3">
      <c r="A3" s="28" t="s">
        <v>71</v>
      </c>
      <c r="B3" s="29"/>
      <c r="C3" s="29"/>
      <c r="D3" s="29"/>
      <c r="E3" s="29"/>
      <c r="F3" s="29"/>
      <c r="G3" s="29"/>
    </row>
    <row r="4" spans="1:7" ht="12.75" customHeight="1" x14ac:dyDescent="0.25">
      <c r="G4" s="2"/>
    </row>
    <row r="5" spans="1:7" ht="96.75" customHeight="1" x14ac:dyDescent="0.3">
      <c r="A5" s="4" t="s">
        <v>0</v>
      </c>
      <c r="B5" s="5" t="s">
        <v>64</v>
      </c>
      <c r="C5" s="5" t="s">
        <v>72</v>
      </c>
      <c r="D5" s="5" t="s">
        <v>67</v>
      </c>
      <c r="E5" s="6" t="s">
        <v>69</v>
      </c>
      <c r="F5" s="19" t="s">
        <v>36</v>
      </c>
      <c r="G5" s="6" t="s">
        <v>68</v>
      </c>
    </row>
    <row r="6" spans="1:7" ht="15.6" x14ac:dyDescent="0.3">
      <c r="A6" s="30" t="s">
        <v>37</v>
      </c>
      <c r="B6" s="30"/>
      <c r="C6" s="30"/>
      <c r="D6" s="30"/>
      <c r="E6" s="30"/>
      <c r="F6" s="30"/>
      <c r="G6" s="30"/>
    </row>
    <row r="7" spans="1:7" ht="30" customHeight="1" x14ac:dyDescent="0.3">
      <c r="A7" s="8" t="s">
        <v>39</v>
      </c>
      <c r="B7" s="18" t="s">
        <v>2</v>
      </c>
      <c r="C7" s="11">
        <v>14084.7</v>
      </c>
      <c r="D7" s="11">
        <v>17766.2</v>
      </c>
      <c r="E7" s="9">
        <f>D7/C7*100</f>
        <v>126.13829190540089</v>
      </c>
      <c r="F7" s="9">
        <f t="shared" ref="F7:F16" si="0">D7/$D$45*100</f>
        <v>7.101478173269353E-2</v>
      </c>
      <c r="G7" s="7">
        <v>150.5</v>
      </c>
    </row>
    <row r="8" spans="1:7" ht="45" customHeight="1" x14ac:dyDescent="0.3">
      <c r="A8" s="8" t="s">
        <v>40</v>
      </c>
      <c r="B8" s="10" t="s">
        <v>5</v>
      </c>
      <c r="C8" s="11">
        <v>16</v>
      </c>
      <c r="D8" s="11">
        <v>8</v>
      </c>
      <c r="E8" s="9">
        <f t="shared" ref="E8:E9" si="1">D8/C8*100</f>
        <v>50</v>
      </c>
      <c r="F8" s="9">
        <f>D8/$D$45*100</f>
        <v>3.1977477111681064E-5</v>
      </c>
      <c r="G8" s="7">
        <v>333.3</v>
      </c>
    </row>
    <row r="9" spans="1:7" ht="31.5" customHeight="1" x14ac:dyDescent="0.3">
      <c r="A9" s="8" t="s">
        <v>41</v>
      </c>
      <c r="B9" s="10" t="s">
        <v>3</v>
      </c>
      <c r="C9" s="11">
        <v>2050</v>
      </c>
      <c r="D9" s="11">
        <v>762</v>
      </c>
      <c r="E9" s="9">
        <f t="shared" si="1"/>
        <v>37.170731707317074</v>
      </c>
      <c r="F9" s="9">
        <f t="shared" ref="F9:F15" si="2">D9/$D$45*100</f>
        <v>3.0458546948876216E-3</v>
      </c>
      <c r="G9" s="7">
        <v>66.5</v>
      </c>
    </row>
    <row r="10" spans="1:7" ht="33" customHeight="1" x14ac:dyDescent="0.3">
      <c r="A10" s="8" t="s">
        <v>42</v>
      </c>
      <c r="B10" s="10" t="s">
        <v>11</v>
      </c>
      <c r="C10" s="11">
        <v>2</v>
      </c>
      <c r="D10" s="11">
        <v>0.5</v>
      </c>
      <c r="E10" s="9">
        <f t="shared" ref="E10:E16" si="3">D10/C10*100</f>
        <v>25</v>
      </c>
      <c r="F10" s="9">
        <f t="shared" si="2"/>
        <v>1.9985923194800665E-6</v>
      </c>
      <c r="G10" s="7">
        <v>16.100000000000001</v>
      </c>
    </row>
    <row r="11" spans="1:7" ht="15.6" x14ac:dyDescent="0.3">
      <c r="A11" s="8" t="s">
        <v>43</v>
      </c>
      <c r="B11" s="10" t="s">
        <v>19</v>
      </c>
      <c r="C11" s="11">
        <v>42666981.700000003</v>
      </c>
      <c r="D11" s="11">
        <v>24091172.800000001</v>
      </c>
      <c r="E11" s="9">
        <f t="shared" si="3"/>
        <v>56.463269348157333</v>
      </c>
      <c r="F11" s="9">
        <f t="shared" si="2"/>
        <v>96.296865850694189</v>
      </c>
      <c r="G11" s="7">
        <v>144.69999999999999</v>
      </c>
    </row>
    <row r="12" spans="1:7" s="25" customFormat="1" ht="31.2" x14ac:dyDescent="0.3">
      <c r="A12" s="24" t="s">
        <v>44</v>
      </c>
      <c r="B12" s="10" t="s">
        <v>20</v>
      </c>
      <c r="C12" s="11">
        <v>0</v>
      </c>
      <c r="D12" s="11">
        <v>24.8</v>
      </c>
      <c r="E12" s="9"/>
      <c r="F12" s="9">
        <f t="shared" si="2"/>
        <v>9.913017904621131E-5</v>
      </c>
      <c r="G12" s="7">
        <v>992</v>
      </c>
    </row>
    <row r="13" spans="1:7" s="25" customFormat="1" ht="31.2" x14ac:dyDescent="0.3">
      <c r="A13" s="24" t="s">
        <v>45</v>
      </c>
      <c r="B13" s="10" t="s">
        <v>38</v>
      </c>
      <c r="C13" s="11">
        <v>448285.7</v>
      </c>
      <c r="D13" s="11">
        <v>256739.5</v>
      </c>
      <c r="E13" s="9">
        <f t="shared" si="3"/>
        <v>57.271400805334629</v>
      </c>
      <c r="F13" s="9">
        <f t="shared" si="2"/>
        <v>1.0262351856143053</v>
      </c>
      <c r="G13" s="7">
        <v>105.1</v>
      </c>
    </row>
    <row r="14" spans="1:7" s="25" customFormat="1" ht="31.2" x14ac:dyDescent="0.3">
      <c r="A14" s="24" t="s">
        <v>46</v>
      </c>
      <c r="B14" s="10" t="s">
        <v>4</v>
      </c>
      <c r="C14" s="11">
        <v>90</v>
      </c>
      <c r="D14" s="11">
        <v>28.4</v>
      </c>
      <c r="E14" s="9">
        <f t="shared" si="3"/>
        <v>31.555555555555554</v>
      </c>
      <c r="F14" s="9">
        <f t="shared" si="2"/>
        <v>1.135200437464678E-4</v>
      </c>
      <c r="G14" s="7">
        <v>73.2</v>
      </c>
    </row>
    <row r="15" spans="1:7" s="25" customFormat="1" ht="31.2" x14ac:dyDescent="0.3">
      <c r="A15" s="24" t="s">
        <v>47</v>
      </c>
      <c r="B15" s="10" t="s">
        <v>1</v>
      </c>
      <c r="C15" s="11">
        <v>85014.9</v>
      </c>
      <c r="D15" s="11">
        <v>33282</v>
      </c>
      <c r="E15" s="9">
        <f t="shared" si="3"/>
        <v>39.148431627867588</v>
      </c>
      <c r="F15" s="9">
        <f t="shared" si="2"/>
        <v>0.13303429915387116</v>
      </c>
      <c r="G15" s="7">
        <v>85.2</v>
      </c>
    </row>
    <row r="16" spans="1:7" s="26" customFormat="1" ht="15.6" x14ac:dyDescent="0.3">
      <c r="A16" s="31" t="s">
        <v>6</v>
      </c>
      <c r="B16" s="31"/>
      <c r="C16" s="20">
        <f>SUM(C7:C15)</f>
        <v>43216525.000000007</v>
      </c>
      <c r="D16" s="20">
        <f>SUM(D7:D15)</f>
        <v>24399784.199999999</v>
      </c>
      <c r="E16" s="16">
        <f t="shared" si="3"/>
        <v>56.459384922781261</v>
      </c>
      <c r="F16" s="16">
        <f t="shared" si="0"/>
        <v>97.530442598182162</v>
      </c>
      <c r="G16" s="21">
        <v>122.4</v>
      </c>
    </row>
    <row r="17" spans="1:9" s="25" customFormat="1" ht="15.6" x14ac:dyDescent="0.3">
      <c r="A17" s="32" t="s">
        <v>7</v>
      </c>
      <c r="B17" s="32"/>
      <c r="C17" s="32"/>
      <c r="D17" s="32"/>
      <c r="E17" s="32"/>
      <c r="F17" s="32"/>
      <c r="G17" s="32"/>
    </row>
    <row r="18" spans="1:9" s="25" customFormat="1" ht="15.6" x14ac:dyDescent="0.3">
      <c r="A18" s="24" t="s">
        <v>39</v>
      </c>
      <c r="B18" s="12" t="s">
        <v>21</v>
      </c>
      <c r="C18" s="11">
        <v>0</v>
      </c>
      <c r="D18" s="11">
        <v>6</v>
      </c>
      <c r="E18" s="9"/>
      <c r="F18" s="9">
        <f t="shared" ref="F18:F36" si="4">D18/$D$45*100</f>
        <v>2.3983107833760802E-5</v>
      </c>
      <c r="G18" s="7">
        <v>73.2</v>
      </c>
    </row>
    <row r="19" spans="1:9" ht="33.75" customHeight="1" x14ac:dyDescent="0.3">
      <c r="A19" s="8" t="s">
        <v>40</v>
      </c>
      <c r="B19" s="10" t="s">
        <v>22</v>
      </c>
      <c r="C19" s="11">
        <v>474</v>
      </c>
      <c r="D19" s="11">
        <v>109.2</v>
      </c>
      <c r="E19" s="9">
        <f t="shared" ref="E19:E45" si="5">D19/C19*100</f>
        <v>23.037974683544306</v>
      </c>
      <c r="F19" s="9">
        <f t="shared" si="4"/>
        <v>4.3649256257444663E-4</v>
      </c>
      <c r="G19" s="3">
        <v>22.7</v>
      </c>
    </row>
    <row r="20" spans="1:9" ht="32.25" customHeight="1" x14ac:dyDescent="0.3">
      <c r="A20" s="8" t="s">
        <v>41</v>
      </c>
      <c r="B20" s="10" t="s">
        <v>25</v>
      </c>
      <c r="C20" s="11">
        <v>385</v>
      </c>
      <c r="D20" s="11">
        <v>309.5</v>
      </c>
      <c r="E20" s="9">
        <f t="shared" si="5"/>
        <v>80.389610389610382</v>
      </c>
      <c r="F20" s="9">
        <f t="shared" si="4"/>
        <v>1.2371286457581615E-3</v>
      </c>
      <c r="G20" s="3">
        <v>55.1</v>
      </c>
    </row>
    <row r="21" spans="1:9" ht="18.75" customHeight="1" x14ac:dyDescent="0.3">
      <c r="A21" s="8" t="s">
        <v>42</v>
      </c>
      <c r="B21" s="14" t="s">
        <v>26</v>
      </c>
      <c r="C21" s="11">
        <v>23</v>
      </c>
      <c r="D21" s="11">
        <v>69.900000000000006</v>
      </c>
      <c r="E21" s="9">
        <f>D21/C21*100</f>
        <v>303.91304347826093</v>
      </c>
      <c r="F21" s="9">
        <f t="shared" si="4"/>
        <v>2.7940320626331335E-4</v>
      </c>
      <c r="G21" s="3">
        <v>38.799999999999997</v>
      </c>
    </row>
    <row r="22" spans="1:9" ht="31.2" x14ac:dyDescent="0.3">
      <c r="A22" s="8" t="s">
        <v>43</v>
      </c>
      <c r="B22" s="12" t="s">
        <v>27</v>
      </c>
      <c r="C22" s="11">
        <v>300</v>
      </c>
      <c r="D22" s="11">
        <v>204</v>
      </c>
      <c r="E22" s="9">
        <f t="shared" si="5"/>
        <v>68</v>
      </c>
      <c r="F22" s="9">
        <f t="shared" si="4"/>
        <v>8.1542566634786723E-4</v>
      </c>
      <c r="G22" s="3">
        <v>113.3</v>
      </c>
    </row>
    <row r="23" spans="1:9" ht="31.2" x14ac:dyDescent="0.3">
      <c r="A23" s="8" t="s">
        <v>44</v>
      </c>
      <c r="B23" s="10" t="s">
        <v>28</v>
      </c>
      <c r="C23" s="11">
        <v>5844.2</v>
      </c>
      <c r="D23" s="11">
        <v>5707.2</v>
      </c>
      <c r="E23" s="9">
        <f t="shared" si="5"/>
        <v>97.655795489545199</v>
      </c>
      <c r="F23" s="9">
        <f t="shared" si="4"/>
        <v>2.2812732171473275E-2</v>
      </c>
      <c r="G23" s="3">
        <v>175.2</v>
      </c>
    </row>
    <row r="24" spans="1:9" ht="63.75" customHeight="1" x14ac:dyDescent="0.3">
      <c r="A24" s="8" t="s">
        <v>45</v>
      </c>
      <c r="B24" s="10" t="s">
        <v>63</v>
      </c>
      <c r="C24" s="11">
        <v>12900</v>
      </c>
      <c r="D24" s="11">
        <v>7261.2</v>
      </c>
      <c r="E24" s="9">
        <f t="shared" ref="E24" si="6">D24/C24*100</f>
        <v>56.288372093023256</v>
      </c>
      <c r="F24" s="9">
        <f t="shared" si="4"/>
        <v>2.9024357100417324E-2</v>
      </c>
      <c r="G24" s="3">
        <v>89.2</v>
      </c>
    </row>
    <row r="25" spans="1:9" s="25" customFormat="1" ht="47.25" customHeight="1" x14ac:dyDescent="0.3">
      <c r="A25" s="24" t="s">
        <v>46</v>
      </c>
      <c r="B25" s="14" t="s">
        <v>12</v>
      </c>
      <c r="C25" s="11">
        <v>0</v>
      </c>
      <c r="D25" s="11">
        <v>53.4</v>
      </c>
      <c r="E25" s="9"/>
      <c r="F25" s="9">
        <f t="shared" si="4"/>
        <v>2.1344965972047112E-4</v>
      </c>
      <c r="G25" s="7">
        <v>52</v>
      </c>
    </row>
    <row r="26" spans="1:9" ht="31.2" x14ac:dyDescent="0.3">
      <c r="A26" s="8" t="s">
        <v>47</v>
      </c>
      <c r="B26" s="10" t="s">
        <v>15</v>
      </c>
      <c r="C26" s="11">
        <v>13000</v>
      </c>
      <c r="D26" s="11">
        <v>7027.2</v>
      </c>
      <c r="E26" s="9">
        <f t="shared" si="5"/>
        <v>54.055384615384618</v>
      </c>
      <c r="F26" s="9">
        <f t="shared" si="4"/>
        <v>2.8089015894900652E-2</v>
      </c>
      <c r="G26" s="3">
        <v>181.4</v>
      </c>
    </row>
    <row r="27" spans="1:9" ht="33" customHeight="1" x14ac:dyDescent="0.3">
      <c r="A27" s="8" t="s">
        <v>48</v>
      </c>
      <c r="B27" s="10" t="s">
        <v>16</v>
      </c>
      <c r="C27" s="11">
        <v>1600</v>
      </c>
      <c r="D27" s="11">
        <v>722</v>
      </c>
      <c r="E27" s="9">
        <f t="shared" si="5"/>
        <v>45.125</v>
      </c>
      <c r="F27" s="9">
        <f t="shared" si="4"/>
        <v>2.8859673093292165E-3</v>
      </c>
      <c r="G27" s="3">
        <v>95</v>
      </c>
    </row>
    <row r="28" spans="1:9" ht="31.2" x14ac:dyDescent="0.3">
      <c r="A28" s="8" t="s">
        <v>49</v>
      </c>
      <c r="B28" s="10" t="s">
        <v>17</v>
      </c>
      <c r="C28" s="11">
        <v>630.70000000000005</v>
      </c>
      <c r="D28" s="11">
        <v>2991.2</v>
      </c>
      <c r="E28" s="9">
        <f t="shared" si="5"/>
        <v>474.26668780719831</v>
      </c>
      <c r="F28" s="9">
        <f t="shared" si="4"/>
        <v>1.1956378692057552E-2</v>
      </c>
      <c r="G28" s="3">
        <v>136.4</v>
      </c>
    </row>
    <row r="29" spans="1:9" ht="31.2" x14ac:dyDescent="0.3">
      <c r="A29" s="8" t="s">
        <v>50</v>
      </c>
      <c r="B29" s="10" t="s">
        <v>29</v>
      </c>
      <c r="C29" s="11">
        <v>18559</v>
      </c>
      <c r="D29" s="11">
        <v>6460.4</v>
      </c>
      <c r="E29" s="9">
        <f t="shared" si="5"/>
        <v>34.810065197478309</v>
      </c>
      <c r="F29" s="9">
        <f t="shared" si="4"/>
        <v>2.5823411641538046E-2</v>
      </c>
      <c r="G29" s="3">
        <v>58.6</v>
      </c>
      <c r="I29" s="23"/>
    </row>
    <row r="30" spans="1:9" ht="30" customHeight="1" x14ac:dyDescent="0.3">
      <c r="A30" s="8" t="s">
        <v>51</v>
      </c>
      <c r="B30" s="10" t="s">
        <v>23</v>
      </c>
      <c r="C30" s="11">
        <v>743896.5</v>
      </c>
      <c r="D30" s="11">
        <v>299669.90000000002</v>
      </c>
      <c r="E30" s="9">
        <f t="shared" si="5"/>
        <v>40.283816364238845</v>
      </c>
      <c r="F30" s="9">
        <f t="shared" si="4"/>
        <v>1.1978359210387195</v>
      </c>
      <c r="G30" s="3">
        <v>110.5</v>
      </c>
    </row>
    <row r="31" spans="1:9" ht="31.5" customHeight="1" x14ac:dyDescent="0.3">
      <c r="A31" s="8" t="s">
        <v>52</v>
      </c>
      <c r="B31" s="14" t="s">
        <v>30</v>
      </c>
      <c r="C31" s="11">
        <v>11787</v>
      </c>
      <c r="D31" s="11">
        <v>20670.900000000001</v>
      </c>
      <c r="E31" s="9">
        <f t="shared" si="5"/>
        <v>175.37032323746502</v>
      </c>
      <c r="F31" s="9">
        <f t="shared" si="4"/>
        <v>8.262540395348103E-2</v>
      </c>
      <c r="G31" s="3">
        <v>459.3</v>
      </c>
    </row>
    <row r="32" spans="1:9" ht="37.5" customHeight="1" x14ac:dyDescent="0.3">
      <c r="A32" s="8" t="s">
        <v>53</v>
      </c>
      <c r="B32" s="10" t="s">
        <v>70</v>
      </c>
      <c r="C32" s="11">
        <v>8000</v>
      </c>
      <c r="D32" s="11">
        <v>5317.2</v>
      </c>
      <c r="E32" s="9">
        <f t="shared" si="5"/>
        <v>66.465000000000003</v>
      </c>
      <c r="F32" s="9">
        <f t="shared" si="4"/>
        <v>2.125383016227882E-2</v>
      </c>
      <c r="G32" s="3">
        <v>132.80000000000001</v>
      </c>
    </row>
    <row r="33" spans="1:9" ht="31.2" x14ac:dyDescent="0.3">
      <c r="A33" s="8" t="s">
        <v>54</v>
      </c>
      <c r="B33" s="10" t="s">
        <v>8</v>
      </c>
      <c r="C33" s="11">
        <v>138401</v>
      </c>
      <c r="D33" s="11">
        <v>95946.7</v>
      </c>
      <c r="E33" s="9">
        <f t="shared" si="5"/>
        <v>69.325149384758774</v>
      </c>
      <c r="F33" s="9">
        <f t="shared" si="4"/>
        <v>0.38351667539891626</v>
      </c>
      <c r="G33" s="3">
        <v>78.900000000000006</v>
      </c>
      <c r="I33" s="23"/>
    </row>
    <row r="34" spans="1:9" ht="31.2" x14ac:dyDescent="0.3">
      <c r="A34" s="8" t="s">
        <v>55</v>
      </c>
      <c r="B34" s="10" t="s">
        <v>66</v>
      </c>
      <c r="C34" s="11">
        <v>243</v>
      </c>
      <c r="D34" s="11">
        <v>24.1</v>
      </c>
      <c r="E34" s="9">
        <f>D34/C34*100</f>
        <v>9.9176954732510296</v>
      </c>
      <c r="F34" s="9">
        <f t="shared" si="4"/>
        <v>9.6332149798939216E-5</v>
      </c>
      <c r="G34" s="3">
        <v>11</v>
      </c>
    </row>
    <row r="35" spans="1:9" ht="31.2" x14ac:dyDescent="0.3">
      <c r="A35" s="8" t="s">
        <v>56</v>
      </c>
      <c r="B35" s="14" t="s">
        <v>13</v>
      </c>
      <c r="C35" s="11">
        <v>10</v>
      </c>
      <c r="D35" s="11">
        <v>20</v>
      </c>
      <c r="E35" s="9">
        <f>D35/C35*100</f>
        <v>200</v>
      </c>
      <c r="F35" s="9">
        <f t="shared" si="4"/>
        <v>7.9943692779202674E-5</v>
      </c>
      <c r="G35" s="3">
        <v>200</v>
      </c>
    </row>
    <row r="36" spans="1:9" ht="31.2" x14ac:dyDescent="0.3">
      <c r="A36" s="8" t="s">
        <v>57</v>
      </c>
      <c r="B36" s="10" t="s">
        <v>14</v>
      </c>
      <c r="C36" s="11">
        <v>470</v>
      </c>
      <c r="D36" s="11">
        <v>635.6</v>
      </c>
      <c r="E36" s="9">
        <f>D36/C36*100</f>
        <v>135.2340425531915</v>
      </c>
      <c r="F36" s="9">
        <f t="shared" si="4"/>
        <v>2.5406105565230607E-3</v>
      </c>
      <c r="G36" s="3">
        <v>237.1</v>
      </c>
    </row>
    <row r="37" spans="1:9" ht="46.8" x14ac:dyDescent="0.3">
      <c r="A37" s="8" t="s">
        <v>58</v>
      </c>
      <c r="B37" s="10" t="s">
        <v>18</v>
      </c>
      <c r="C37" s="11">
        <v>2030</v>
      </c>
      <c r="D37" s="11">
        <v>1114.8</v>
      </c>
      <c r="E37" s="9">
        <f t="shared" ref="E37" si="7">D37/C37*100</f>
        <v>54.916256157635466</v>
      </c>
      <c r="F37" s="9">
        <f t="shared" ref="F37" si="8">D37/$D$45*100</f>
        <v>4.4560614355127568E-3</v>
      </c>
      <c r="G37" s="3">
        <v>74.5</v>
      </c>
    </row>
    <row r="38" spans="1:9" ht="15.6" x14ac:dyDescent="0.3">
      <c r="A38" s="8" t="s">
        <v>59</v>
      </c>
      <c r="B38" s="10" t="s">
        <v>31</v>
      </c>
      <c r="C38" s="11">
        <v>350000</v>
      </c>
      <c r="D38" s="11">
        <v>140934.20000000001</v>
      </c>
      <c r="E38" s="9">
        <f t="shared" si="5"/>
        <v>40.266914285714286</v>
      </c>
      <c r="F38" s="9">
        <f t="shared" ref="F38:F45" si="9">D38/$D$45*100</f>
        <v>0.56334001934413536</v>
      </c>
      <c r="G38" s="3">
        <v>64.599999999999994</v>
      </c>
      <c r="I38" s="23"/>
    </row>
    <row r="39" spans="1:9" ht="31.2" x14ac:dyDescent="0.3">
      <c r="A39" s="8" t="s">
        <v>60</v>
      </c>
      <c r="B39" s="10" t="s">
        <v>32</v>
      </c>
      <c r="C39" s="11">
        <v>120</v>
      </c>
      <c r="D39" s="11">
        <v>775.7</v>
      </c>
      <c r="E39" s="9">
        <f t="shared" si="5"/>
        <v>646.41666666666674</v>
      </c>
      <c r="F39" s="9">
        <f t="shared" si="9"/>
        <v>3.1006161244413757E-3</v>
      </c>
      <c r="G39" s="3">
        <v>304.3</v>
      </c>
    </row>
    <row r="40" spans="1:9" ht="47.25" hidden="1" customHeight="1" x14ac:dyDescent="0.25">
      <c r="A40" s="8" t="s">
        <v>62</v>
      </c>
      <c r="B40" s="13" t="s">
        <v>33</v>
      </c>
      <c r="C40" s="11">
        <v>0</v>
      </c>
      <c r="D40" s="11">
        <v>0</v>
      </c>
      <c r="E40" s="9"/>
      <c r="F40" s="9">
        <f t="shared" si="9"/>
        <v>0</v>
      </c>
      <c r="G40" s="3"/>
    </row>
    <row r="41" spans="1:9" ht="31.2" x14ac:dyDescent="0.3">
      <c r="A41" s="8" t="s">
        <v>61</v>
      </c>
      <c r="B41" s="10" t="s">
        <v>24</v>
      </c>
      <c r="C41" s="11">
        <v>400</v>
      </c>
      <c r="D41" s="11">
        <v>795</v>
      </c>
      <c r="E41" s="9">
        <f t="shared" si="5"/>
        <v>198.75</v>
      </c>
      <c r="F41" s="9">
        <f t="shared" si="9"/>
        <v>3.1777617879733058E-3</v>
      </c>
      <c r="G41" s="3">
        <v>397.9</v>
      </c>
    </row>
    <row r="42" spans="1:9" ht="31.2" x14ac:dyDescent="0.3">
      <c r="A42" s="8" t="s">
        <v>65</v>
      </c>
      <c r="B42" s="13" t="s">
        <v>34</v>
      </c>
      <c r="C42" s="11">
        <v>5668</v>
      </c>
      <c r="D42" s="11">
        <v>3734</v>
      </c>
      <c r="E42" s="9">
        <f t="shared" si="5"/>
        <v>65.878616796047979</v>
      </c>
      <c r="F42" s="9">
        <f t="shared" si="9"/>
        <v>1.4925487441877138E-2</v>
      </c>
      <c r="G42" s="3">
        <v>115</v>
      </c>
    </row>
    <row r="43" spans="1:9" ht="78" x14ac:dyDescent="0.3">
      <c r="A43" s="8" t="s">
        <v>62</v>
      </c>
      <c r="B43" s="10" t="s">
        <v>9</v>
      </c>
      <c r="C43" s="11">
        <v>30380</v>
      </c>
      <c r="D43" s="11">
        <v>17264.900000000001</v>
      </c>
      <c r="E43" s="9">
        <f t="shared" si="5"/>
        <v>56.829822251481247</v>
      </c>
      <c r="F43" s="9">
        <f t="shared" si="9"/>
        <v>6.9010993073182814E-2</v>
      </c>
      <c r="G43" s="3">
        <v>365.1</v>
      </c>
    </row>
    <row r="44" spans="1:9" s="22" customFormat="1" ht="15.6" x14ac:dyDescent="0.3">
      <c r="A44" s="27" t="s">
        <v>6</v>
      </c>
      <c r="B44" s="27"/>
      <c r="C44" s="20">
        <f>SUM(C18:C43)</f>
        <v>1345121.4</v>
      </c>
      <c r="D44" s="20">
        <f>SUM(D18:D43)</f>
        <v>617824.20000000007</v>
      </c>
      <c r="E44" s="16">
        <f t="shared" si="5"/>
        <v>45.930739039613833</v>
      </c>
      <c r="F44" s="16">
        <f t="shared" si="9"/>
        <v>2.4695574018178337</v>
      </c>
      <c r="G44" s="17">
        <v>93.5</v>
      </c>
    </row>
    <row r="45" spans="1:9" ht="15.6" x14ac:dyDescent="0.3">
      <c r="A45" s="27" t="s">
        <v>10</v>
      </c>
      <c r="B45" s="27"/>
      <c r="C45" s="15">
        <f>C44+C16</f>
        <v>44561646.400000006</v>
      </c>
      <c r="D45" s="15">
        <f>D16+D44</f>
        <v>25017608.399999999</v>
      </c>
      <c r="E45" s="16">
        <f t="shared" si="5"/>
        <v>56.141571106762335</v>
      </c>
      <c r="F45" s="16">
        <f t="shared" si="9"/>
        <v>100</v>
      </c>
      <c r="G45" s="17">
        <v>121.5</v>
      </c>
    </row>
  </sheetData>
  <mergeCells count="6">
    <mergeCell ref="A44:B44"/>
    <mergeCell ref="A45:B45"/>
    <mergeCell ref="A3:G3"/>
    <mergeCell ref="A6:G6"/>
    <mergeCell ref="A16:B16"/>
    <mergeCell ref="A17:G17"/>
  </mergeCells>
  <pageMargins left="0.78740157480314965" right="0.39370078740157483" top="0.59055118110236227" bottom="0.59055118110236227" header="0.31496062992125984" footer="0.31496062992125984"/>
  <pageSetup paperSize="9" scale="86" fitToHeight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2023-10-02T08:21:01Z</dcterms:modified>
</cp:coreProperties>
</file>